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40292020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2d90b9ba89df4b59"/>
    <x:sheet xmlns:r="http://schemas.openxmlformats.org/officeDocument/2006/relationships" name="Source Evidence" sheetId="2" r:id="R8b24783e145744bd"/>
    <x:sheet xmlns:r="http://schemas.openxmlformats.org/officeDocument/2006/relationships" name="Exceptions" sheetId="3" r:id="R58df1cffd3414c0c"/>
    <x:sheet xmlns:r="http://schemas.openxmlformats.org/officeDocument/2006/relationships" name="Acceptance" sheetId="4" r:id="R51023d7c40824d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C$&quot;#,##0"/>
    <x:numFmt numFmtId="202" formatCode="0%"/>
  </x:numFmts>
  <x:fonts count="17">
    <x:font>
      <x:sz val="11"/>
      <x:name val="Carlito"/>
    </x:font>
    <x:font>
      <x:b/>
      <x:sz val="18"/>
      <x:color rgb="FFFFFFFF"/>
      <x:name val="Aptos Display"/>
    </x:font>
    <x:font>
      <x:i/>
      <x:sz val="10"/>
      <x:color rgb="FF0B2823"/>
      <x:name val="Aptos"/>
    </x:font>
    <x:font>
      <x:b/>
      <x:sz val="10"/>
      <x:color rgb="FF0B2823"/>
      <x:name val="Carlito"/>
    </x:font>
    <x:font>
      <x:b/>
      <x:sz val="11"/>
      <x:color rgb="FFFFFFFF"/>
      <x:name val="Carlito"/>
    </x:font>
    <x:font>
      <x:b/>
      <x:sz val="16"/>
      <x:color rgb="FF0B2823"/>
      <x:name val="Carlito"/>
    </x:font>
    <x:font>
      <x:b/>
      <x:sz val="10"/>
      <x:color rgb="FFFFFFFF"/>
      <x:name val="Carlito"/>
    </x:font>
    <x:font>
      <x:sz val="10"/>
      <x:color rgb="FF0B2823"/>
      <x:name val="Carlito"/>
    </x:font>
    <x:font>
      <x:b/>
      <x:sz val="12"/>
      <x:color rgb="FFFFFFFF"/>
      <x:name val="Carlito"/>
    </x:font>
    <x:font>
      <x:b/>
      <x:sz val="18"/>
      <x:color rgb="FFFFFFFF"/>
      <x:name val="Aptos"/>
    </x:font>
    <x:font>
      <x:b/>
      <x:sz val="10"/>
      <x:color rgb="FF0B2823"/>
      <x:name val="Aptos"/>
    </x:font>
    <x:font>
      <x:sz val="11"/>
      <x:name val="Aptos"/>
    </x:font>
    <x:font>
      <x:b/>
      <x:sz val="11"/>
      <x:color rgb="FFFFFFFF"/>
      <x:name val="Aptos"/>
    </x:font>
    <x:font>
      <x:b/>
      <x:sz val="16"/>
      <x:color rgb="FF0B2823"/>
      <x:name val="Aptos"/>
    </x:font>
    <x:font>
      <x:b/>
      <x:sz val="10"/>
      <x:color rgb="FFFFFFFF"/>
      <x:name val="Aptos"/>
    </x:font>
    <x:font>
      <x:sz val="10"/>
      <x:color rgb="FF0B2823"/>
      <x:name val="Aptos"/>
    </x:font>
    <x:font>
      <x:b/>
      <x:sz val="12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B2823"/>
      </x:patternFill>
    </x:fill>
    <x:fill>
      <x:patternFill patternType="solid">
        <x:fgColor rgb="FFF5F1E8"/>
      </x:patternFill>
    </x:fill>
    <x:fill>
      <x:patternFill patternType="solid">
        <x:fgColor rgb="FFE6FF38"/>
      </x:patternFill>
    </x:fill>
    <x:fill>
      <x:patternFill patternType="solid">
        <x:fgColor rgb="FF237566"/>
      </x:patternFill>
    </x:fill>
    <x:fill>
      <x:patternFill patternType="solid">
        <x:fgColor rgb="FFFFFDF8"/>
      </x:patternFill>
    </x:fill>
    <x:fill>
      <x:patternFill patternType="solid">
        <x:fgColor rgb="FF1F6658"/>
      </x:patternFill>
    </x:fill>
  </x:fills>
  <x:borders count="5">
    <x:border/>
    <x:border>
      <x:bottom style="thin">
        <x:color rgb="FFD9D2C3"/>
      </x:bottom>
    </x:border>
    <x:border>
      <x:bottom style="medium">
        <x:color rgb="FF0B2823"/>
      </x:bottom>
    </x:border>
    <x:border>
      <x:top style="thin">
        <x:color rgb="FFD9D2C3"/>
      </x:top>
      <x:bottom style="thin">
        <x:color rgb="FFD9D2C3"/>
      </x:bottom>
    </x:border>
    <x:border>
      <x:top style="thin">
        <x:color rgb="FFD9D2C3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2" xfId="0" applyNumberFormat="1" applyFont="1" applyFill="1" applyBorder="1" applyAlignment="1">
      <x:alignment wrapText="1"/>
    </x:xf>
    <x:xf numFmtId="0" fontId="6" fillId="7" borderId="2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3" xfId="0" applyNumberFormat="1" applyFont="1" applyFill="1" applyBorder="1"/>
    <x:xf numFmtId="0" fontId="7" fillId="6" borderId="4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3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top" wrapText="1"/>
    </x:xf>
    <x:xf numFmtId="0" fontId="7" fillId="6" borderId="3" xfId="0" applyNumberFormat="1" applyFont="1" applyFill="1" applyBorder="1" applyAlignment="1">
      <x:alignment vertical="top" wrapText="1"/>
    </x:xf>
    <x:xf numFmtId="0" fontId="7" fillId="6" borderId="4" xfId="0" applyNumberFormat="1" applyFont="1" applyFill="1" applyBorder="1" applyAlignment="1">
      <x:alignment vertical="top" wrapText="1"/>
    </x:xf>
    <x:xf numFmtId="200" fontId="7" fillId="6" borderId="1" xfId="0" applyNumberFormat="1" applyFont="1" applyFill="1" applyBorder="1" applyAlignment="1">
      <x:alignment vertical="top" wrapText="1"/>
    </x:xf>
    <x:xf numFmtId="200" fontId="7" fillId="6" borderId="3" xfId="0" applyNumberFormat="1" applyFont="1" applyFill="1" applyBorder="1" applyAlignment="1">
      <x:alignment vertical="top" wrapText="1"/>
    </x:xf>
    <x:xf numFmtId="200" fontId="7" fillId="6" borderId="4" xfId="0" applyNumberFormat="1" applyFont="1" applyFill="1" applyBorder="1" applyAlignment="1">
      <x:alignment vertical="top" wrapText="1"/>
    </x:xf>
    <x:xf numFmtId="201" fontId="7" fillId="6" borderId="3" xfId="0" applyNumberFormat="1" applyFont="1" applyFill="1" applyBorder="1" applyAlignment="1">
      <x:alignment vertical="top" wrapText="1"/>
    </x:xf>
    <x:xf numFmtId="202" fontId="7" fillId="6" borderId="1" xfId="0" applyNumberFormat="1" applyFont="1" applyFill="1" applyBorder="1" applyAlignment="1">
      <x:alignment vertical="top" wrapText="1"/>
    </x:xf>
    <x:xf numFmtId="202" fontId="7" fillId="6" borderId="3" xfId="0" applyNumberFormat="1" applyFont="1" applyFill="1" applyBorder="1" applyAlignment="1">
      <x:alignment vertical="top" wrapText="1"/>
    </x:xf>
    <x:xf numFmtId="202" fontId="7" fillId="6" borderId="4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5" borderId="0" xfId="0" applyNumberFormat="1" applyFont="1" applyFill="1" applyBorder="1" applyAlignment="1">
      <x:alignment horizontal="center"/>
    </x:xf>
    <x:xf numFmtId="0" fontId="13" fillId="6" borderId="1" xfId="0" applyNumberFormat="1" applyFont="1" applyFill="1" applyBorder="1" applyAlignment="1">
      <x:alignment horizontal="center"/>
    </x:xf>
    <x:xf numFmtId="0" fontId="14" fillId="7" borderId="2" xfId="0" applyNumberFormat="1" applyFont="1" applyFill="1" applyBorder="1" applyAlignment="1">
      <x:alignment vertical="center" wrapText="1"/>
    </x:xf>
    <x:xf numFmtId="0" fontId="15" fillId="6" borderId="1" xfId="0" applyNumberFormat="1" applyFont="1" applyFill="1" applyBorder="1" applyAlignment="1">
      <x:alignment vertical="top" wrapText="1"/>
    </x:xf>
    <x:xf numFmtId="200" fontId="15" fillId="6" borderId="1" xfId="0" applyNumberFormat="1" applyFont="1" applyFill="1" applyBorder="1" applyAlignment="1">
      <x:alignment vertical="top" wrapText="1"/>
    </x:xf>
    <x:xf numFmtId="0" fontId="15" fillId="6" borderId="3" xfId="0" applyNumberFormat="1" applyFont="1" applyFill="1" applyBorder="1" applyAlignment="1">
      <x:alignment vertical="top" wrapText="1"/>
    </x:xf>
    <x:xf numFmtId="200" fontId="15" fillId="6" borderId="3" xfId="0" applyNumberFormat="1" applyFont="1" applyFill="1" applyBorder="1" applyAlignment="1">
      <x:alignment vertical="top" wrapText="1"/>
    </x:xf>
    <x:xf numFmtId="0" fontId="15" fillId="6" borderId="4" xfId="0" applyNumberFormat="1" applyFont="1" applyFill="1" applyBorder="1" applyAlignment="1">
      <x:alignment vertical="top" wrapText="1"/>
    </x:xf>
    <x:xf numFmtId="200" fontId="15" fillId="6" borderId="4" xfId="0" applyNumberFormat="1" applyFont="1" applyFill="1" applyBorder="1" applyAlignment="1">
      <x:alignment vertical="top" wrapText="1"/>
    </x:xf>
    <x:xf numFmtId="201" fontId="15" fillId="6" borderId="3" xfId="0" applyNumberFormat="1" applyFont="1" applyFill="1" applyBorder="1" applyAlignment="1">
      <x:alignment vertical="top" wrapText="1"/>
    </x:xf>
    <x:xf numFmtId="202" fontId="15" fillId="6" borderId="1" xfId="0" applyNumberFormat="1" applyFont="1" applyFill="1" applyBorder="1" applyAlignment="1">
      <x:alignment vertical="top" wrapText="1"/>
    </x:xf>
    <x:xf numFmtId="202" fontId="15" fillId="6" borderId="3" xfId="0" applyNumberFormat="1" applyFont="1" applyFill="1" applyBorder="1" applyAlignment="1">
      <x:alignment vertical="top" wrapText="1"/>
    </x:xf>
    <x:xf numFmtId="202" fontId="15" fillId="6" borderId="4" xfId="0" applyNumberFormat="1" applyFont="1" applyFill="1" applyBorder="1" applyAlignment="1">
      <x:alignment vertical="top" wrapText="1"/>
    </x:xf>
    <x:xf numFmtId="0" fontId="16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B14B31"/>
      </x:font>
      <x:fill>
        <x:patternFill patternType="solid">
          <x:bgColor rgb="FFFCE0D8"/>
        </x:patternFill>
      </x:fill>
    </x:dxf>
    <x:dxf>
      <x:font>
        <x:b/>
        <x:color rgb="FF0B2823"/>
      </x:font>
      <x:fill>
        <x:patternFill patternType="solid">
          <x:bgColor rgb="FFFFF1C2"/>
        </x:patternFill>
      </x:fill>
    </x:dxf>
    <x:dxf>
      <x:font>
        <x:b/>
        <x:color rgb="FFB14B31"/>
      </x:font>
      <x:fill>
        <x:patternFill patternType="solid">
          <x:bgColor rgb="FFFCE0D8"/>
        </x:patternFill>
      </x:fill>
    </x:dxf>
    <x:dxf>
      <x:font>
        <x:b/>
        <x:color rgb="FF0B2823"/>
      </x:font>
      <x:fill>
        <x:patternFill patternType="solid">
          <x:bgColor rgb="FFFFF1C2"/>
        </x:patternFill>
      </x:fill>
    </x:dxf>
    <x:dxf>
      <x:font>
        <x:b/>
        <x:color rgb="FF1F6658"/>
      </x:font>
      <x:fill>
        <x:patternFill patternType="solid">
          <x:bgColor rgb="FFDDF4E8"/>
        </x:patternFill>
      </x:fill>
    </x:dxf>
    <x:dxf>
      <x:font>
        <x:b/>
        <x:color rgb="FFB14B31"/>
      </x:font>
      <x:fill>
        <x:patternFill patternType="solid">
          <x:bgColor rgb="FFFCE0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fff4a697b4474" /><Relationship Type="http://schemas.openxmlformats.org/officeDocument/2006/relationships/theme" Target="/xl/theme/theme1.xml" Id="Re179e6e774824007" /><Relationship Type="http://schemas.openxmlformats.org/officeDocument/2006/relationships/sharedStrings" Target="/xl/sharedStrings.xml" Id="R6af1bbc1b1424e5d" /><Relationship Type="http://schemas.openxmlformats.org/officeDocument/2006/relationships/worksheet" Target="/xl/worksheets/sheet1.xml" Id="R2d90b9ba89df4b59" /><Relationship Type="http://schemas.openxmlformats.org/officeDocument/2006/relationships/worksheet" Target="/xl/worksheets/sheet2.xml" Id="R8b24783e145744bd" /><Relationship Type="http://schemas.openxmlformats.org/officeDocument/2006/relationships/worksheet" Target="/xl/worksheets/sheet3.xml" Id="R58df1cffd3414c0c" /><Relationship Type="http://schemas.openxmlformats.org/officeDocument/2006/relationships/worksheet" Target="/xl/worksheets/sheet4.xml" Id="R51023d7c40824d54" /><Relationship Type="http://schemas.microsoft.com/office/2017/10/relationships/person" Target="/xl/persons/person.xml" Id="Ref20ac3d55c9421d" /></Relationships>
</file>

<file path=xl/persons/person.xml><?xml version="1.0" encoding="utf-8"?>
<xltc:personList xmlns:xltc="http://schemas.microsoft.com/office/spreadsheetml/2018/threadedcomments">
  <xltc:person displayName="Vatsal Patel" id="{A819EC13-EB31-4825-AD0E-5802C3F4BC5C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28" hidden="0" customWidth="1"/>
    <x:col min="7" max="7" width="18" hidden="0" customWidth="1"/>
    <x:col min="8" max="8" width="24" hidden="0" customWidth="1"/>
    <x:col min="9" max="9" width="24" hidden="0" customWidth="1"/>
    <x:col min="10" max="10" width="24" hidden="0" customWidth="1"/>
    <x:col min="11" max="11" width="18" hidden="0" customWidth="1"/>
    <x:col min="12" max="12" width="18" hidden="0" customWidth="1"/>
    <x:col min="13" max="13" width="24" hidden="0" customWidth="1"/>
  </x:cols>
  <x:sheetData>
    <x:row r="1" ht="34" customHeight="1">
      <x:c r="A1" s="43" t="str">
        <x:v>Bid Inbox Pilot — sample comparison</x:v>
      </x:c>
      <x:c r="B1" s="43"/>
      <x:c r="C1" s="43"/>
      <x:c r="D1" s="43"/>
      <x:c r="E1" s="43"/>
      <x:c r="F1" s="43"/>
      <x:c r="G1" s="43"/>
      <x:c r="H1" s="43"/>
      <x:c r="I1" s="43"/>
      <x:c r="J1" s="43"/>
      <x:c r="K1" s="43"/>
      <x:c r="L1" s="43"/>
      <x:c r="M1" s="43"/>
    </x:row>
    <x:row r="2" ht="28" customHeight="1">
      <x:c r="A2" s="7" t="str">
        <x:v>Exact handoff structure for one project. Values remain blank or explicitly flagged when the fictional source package does not support them.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3" ht="32" customHeight="1">
      <x:c r="A3" s="44" t="str">
        <x:v>SYNTHETIC FIXTURE — NOT CUSTOMER RESULTS. Every value below comes from Object Method's checked-in fictional test mailbox and human-authored golden set.</x:v>
      </x:c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  <x:c r="M3" s="44"/>
    </x:row>
    <x:row r="4">
      <x:c r="A4" s="45"/>
      <x:c r="B4" s="45"/>
      <x:c r="C4" s="45"/>
      <x:c r="D4" s="45"/>
      <x:c r="E4" s="45"/>
      <x:c r="F4" s="45"/>
      <x:c r="G4" s="45"/>
      <x:c r="H4" s="45"/>
      <x:c r="I4" s="45"/>
      <x:c r="J4" s="45"/>
      <x:c r="K4" s="45"/>
      <x:c r="L4" s="45"/>
      <x:c r="M4" s="45"/>
    </x:row>
    <x:row r="5">
      <x:c r="A5" s="46" t="str">
        <x:v>Vendor packages</x:v>
      </x:c>
      <x:c r="B5" s="46"/>
      <x:c r="C5" s="46" t="str">
        <x:v>Prices captured</x:v>
      </x:c>
      <x:c r="D5" s="46"/>
      <x:c r="E5" s="46" t="str">
        <x:v>Open exceptions</x:v>
      </x:c>
      <x:c r="F5" s="46"/>
      <x:c r="G5" s="46" t="str">
        <x:v>Source evidence rows</x:v>
      </x:c>
      <x:c r="H5" s="46"/>
      <x:c r="I5" s="45"/>
      <x:c r="J5" s="45"/>
      <x:c r="K5" s="45"/>
      <x:c r="L5" s="45"/>
      <x:c r="M5" s="45"/>
    </x:row>
    <x:row r="6">
      <x:c r="A6" s="47" t="n">
        <x:f>COUNTA(A9:A13)</x:f>
        <x:v>5</x:v>
      </x:c>
      <x:c r="B6" s="47"/>
      <x:c r="C6" s="47" t="n">
        <x:f>COUNT(B9:B13)</x:f>
        <x:v>2</x:v>
      </x:c>
      <x:c r="D6" s="47"/>
      <x:c r="E6" s="47" t="n">
        <x:f>COUNTIF('Exceptions'!H6:H15,"Open")+COUNTIF('Exceptions'!H6:H15,"Awaiting buyer")</x:f>
        <x:v>10</x:v>
      </x:c>
      <x:c r="F6" s="47"/>
      <x:c r="G6" s="47" t="n">
        <x:f>COUNTA('Source Evidence'!G6:G17)</x:f>
        <x:v>12</x:v>
      </x:c>
      <x:c r="H6" s="47"/>
      <x:c r="I6" s="45"/>
      <x:c r="J6" s="45"/>
      <x:c r="K6" s="45"/>
      <x:c r="L6" s="45"/>
      <x:c r="M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  <x:c r="K7" s="45"/>
      <x:c r="L7" s="45"/>
      <x:c r="M7" s="45"/>
    </x:row>
    <x:row r="8" ht="31" customHeight="1">
      <x:c r="A8" s="48" t="str">
        <x:v>Vendor / case</x:v>
      </x:c>
      <x:c r="B8" s="48" t="str">
        <x:v>Base price</x:v>
      </x:c>
      <x:c r="C8" s="48" t="str">
        <x:v>Currency</x:v>
      </x:c>
      <x:c r="D8" s="48" t="str">
        <x:v>Receipt status</x:v>
      </x:c>
      <x:c r="E8" s="48" t="str">
        <x:v>Scope / timeline</x:v>
      </x:c>
      <x:c r="F8" s="48" t="str">
        <x:v>Key exclusions / gaps</x:v>
      </x:c>
      <x:c r="G8" s="48" t="str">
        <x:v>Contact</x:v>
      </x:c>
      <x:c r="H8" s="48" t="str">
        <x:v>Package / revision status</x:v>
      </x:c>
      <x:c r="I8" s="48" t="str">
        <x:v>Reviewer status</x:v>
      </x:c>
      <x:c r="J8" s="48" t="str">
        <x:v>Evidence IDs</x:v>
      </x:c>
      <x:c r="K8" s="48" t="str">
        <x:v>Open exceptions</x:v>
      </x:c>
      <x:c r="L8" s="48" t="str">
        <x:v>Decision owner</x:v>
      </x:c>
      <x:c r="M8" s="48" t="str">
        <x:v>Buyer note</x:v>
      </x:c>
    </x:row>
    <x:row r="9" ht="52" customHeight="1">
      <x:c r="A9" s="49" t="str">
        <x:v>Meridian Environmental Inc.</x:v>
      </x:c>
      <x:c r="B9" s="50" t="n">
        <x:v>130515</x:v>
      </x:c>
      <x:c r="C9" s="49" t="str">
        <x:v>CAD</x:v>
      </x:c>
      <x:c r="D9" s="49" t="str">
        <x:v>On time</x:v>
      </x:c>
      <x:c r="E9" s="49" t="str">
        <x:v>Environmental-services proposal; delivery details require buyer review</x:v>
      </x:c>
      <x:c r="F9" s="49" t="str">
        <x:v>No exclusions summary in the golden set</x:v>
      </x:c>
      <x:c r="G9" s="49" t="str">
        <x:v>Alex Delacroix, P.Eng.</x:v>
      </x:c>
      <x:c r="H9" s="49" t="str">
        <x:v>Revised pricing present; duplicate technical PDF</x:v>
      </x:c>
      <x:c r="I9" s="49" t="str">
        <x:v>Needs buyer review</x:v>
      </x:c>
      <x:c r="J9" s="49" t="str">
        <x:v>SRC-001; SRC-002; SRC-003; SRC-004</x:v>
      </x:c>
      <x:c r="K9" s="49" t="n">
        <x:f>COUNTIFS('Exceptions'!B$6:B$15,A9,'Exceptions'!H$6:H$15,"&lt;&gt;Resolved")</x:f>
        <x:v>2</x:v>
      </x:c>
      <x:c r="L9" s="49" t="str">
        <x:v>Buyer reviewer</x:v>
      </x:c>
      <x:c r="M9" s="49" t="str"/>
    </x:row>
    <x:row r="10" ht="52" customHeight="1">
      <x:c r="A10" s="51" t="str">
        <x:v>Harbourline Group</x:v>
      </x:c>
      <x:c r="B10" s="52" t="n">
        <x:v>142900</x:v>
      </x:c>
      <x:c r="C10" s="51" t="str">
        <x:v>CAD</x:v>
      </x:c>
      <x:c r="D10" s="51" t="str">
        <x:v>Late by 47 minutes</x:v>
      </x:c>
      <x:c r="E10" s="51" t="str">
        <x:v>Environmental-services proposal; archive expanded</x:v>
      </x:c>
      <x:c r="F10" s="51" t="str">
        <x:v>Late receipt; exceptions require acknowledgement</x:v>
      </x:c>
      <x:c r="G10" s="51" t="str">
        <x:v>Nadia Adeyemi</x:v>
      </x:c>
      <x:c r="H10" s="51" t="str">
        <x:v>Original package; bounded ZIP present</x:v>
      </x:c>
      <x:c r="I10" s="51" t="str">
        <x:v>Needs buyer review</x:v>
      </x:c>
      <x:c r="J10" s="51" t="str">
        <x:v>SRC-005; SRC-006; SRC-007; SRC-008</x:v>
      </x:c>
      <x:c r="K10" s="51" t="n">
        <x:f>COUNTIFS('Exceptions'!B$6:B$15,A10,'Exceptions'!H$6:H$15,"&lt;&gt;Resolved")</x:f>
        <x:v>1</x:v>
      </x:c>
      <x:c r="L10" s="51" t="str">
        <x:v>Buyer reviewer</x:v>
      </x:c>
      <x:c r="M10" s="51" t="str"/>
    </x:row>
    <x:row r="11" ht="52" customHeight="1">
      <x:c r="A11" s="51" t="str">
        <x:v>Cedarline Consulting Ltd.</x:v>
      </x:c>
      <x:c r="B11" s="52"/>
      <x:c r="C11" s="51" t="str">
        <x:v>CAD</x:v>
      </x:c>
      <x:c r="D11" s="51" t="str">
        <x:v>On time from forwarded metadata</x:v>
      </x:c>
      <x:c r="E11" s="51" t="str">
        <x:v>Forwarded submission; unexpected filenames</x:v>
      </x:c>
      <x:c r="F11" s="51" t="str">
        <x:v>Pricing missing</x:v>
      </x:c>
      <x:c r="G11" s="51" t="str">
        <x:v>Tom Bergeron</x:v>
      </x:c>
      <x:c r="H11" s="51" t="str">
        <x:v>Original forwarded package</x:v>
      </x:c>
      <x:c r="I11" s="51" t="str">
        <x:v>Needs buyer review</x:v>
      </x:c>
      <x:c r="J11" s="51" t="str">
        <x:v>SRC-009; SRC-010</x:v>
      </x:c>
      <x:c r="K11" s="51" t="n">
        <x:f>COUNTIFS('Exceptions'!B$6:B$15,A11,'Exceptions'!H$6:H$15,"&lt;&gt;Resolved")</x:f>
        <x:v>1</x:v>
      </x:c>
      <x:c r="L11" s="51" t="str">
        <x:v>Buyer reviewer</x:v>
      </x:c>
      <x:c r="M11" s="51" t="str"/>
    </x:row>
    <x:row r="12" ht="52" customHeight="1">
      <x:c r="A12" s="51" t="str">
        <x:v>Unconfirmed sender (J. Smith)</x:v>
      </x:c>
      <x:c r="B12" s="52"/>
      <x:c r="C12" s="51" t="str">
        <x:v>CAD</x:v>
      </x:c>
      <x:c r="D12" s="51" t="str">
        <x:v>Not found</x:v>
      </x:c>
      <x:c r="E12" s="51" t="str">
        <x:v>Project and vendor ambiguous</x:v>
      </x:c>
      <x:c r="F12" s="51" t="str">
        <x:v>Reference, deadline, receipt status, and insurance evidence not found</x:v>
      </x:c>
      <x:c r="G12" s="51" t="str">
        <x:v>J. Smith</x:v>
      </x:c>
      <x:c r="H12" s="51" t="str">
        <x:v>Original package</x:v>
      </x:c>
      <x:c r="I12" s="51" t="str">
        <x:v>Needs administrator</x:v>
      </x:c>
      <x:c r="J12" s="51" t="str">
        <x:v>SRC-011</x:v>
      </x:c>
      <x:c r="K12" s="51" t="n">
        <x:f>COUNTIFS('Exceptions'!B$6:B$15,A12,'Exceptions'!H$6:H$15,"&lt;&gt;Resolved")</x:f>
        <x:v>2</x:v>
      </x:c>
      <x:c r="L12" s="51" t="str">
        <x:v>Administrator</x:v>
      </x:c>
      <x:c r="M12" s="51" t="str">
        <x:v>Confirm vendor and project</x:v>
      </x:c>
    </x:row>
    <x:row r="13" ht="52" customHeight="1">
      <x:c r="A13" s="53" t="str">
        <x:v>Stonebridge Partners</x:v>
      </x:c>
      <x:c r="B13" s="54"/>
      <x:c r="C13" s="53" t="str">
        <x:v>CAD</x:v>
      </x:c>
      <x:c r="D13" s="53" t="str">
        <x:v>On time</x:v>
      </x:c>
      <x:c r="E13" s="53" t="str">
        <x:v>Forms captured; main proposal unavailable</x:v>
      </x:c>
      <x:c r="F13" s="53" t="str">
        <x:v>Price not found; main proposal missing; shared link and DWG need handling</x:v>
      </x:c>
      <x:c r="G13" s="53" t="str">
        <x:v>Renee Fontaine</x:v>
      </x:c>
      <x:c r="H13" s="53" t="str">
        <x:v>Original package with unavailable/link-only files</x:v>
      </x:c>
      <x:c r="I13" s="53" t="str">
        <x:v>Needs administrator</x:v>
      </x:c>
      <x:c r="J13" s="53" t="str">
        <x:v>SRC-012</x:v>
      </x:c>
      <x:c r="K13" s="53" t="n">
        <x:f>COUNTIFS('Exceptions'!B$6:B$15,A13,'Exceptions'!H$6:H$15,"&lt;&gt;Resolved")</x:f>
        <x:v>4</x:v>
      </x:c>
      <x:c r="L13" s="53" t="str">
        <x:v>Administrator</x:v>
      </x:c>
      <x:c r="M13" s="53" t="str"/>
    </x:row>
  </x:sheetData>
  <x:mergeCells>
    <x:mergeCell ref="A1:M1"/>
    <x:mergeCell ref="A2:M2"/>
    <x:mergeCell ref="A3:M3"/>
    <x:mergeCell ref="A5:B5"/>
    <x:mergeCell ref="C5:D5"/>
    <x:mergeCell ref="E5:F5"/>
    <x:mergeCell ref="G5:H5"/>
    <x:mergeCell ref="A6:B6"/>
    <x:mergeCell ref="C6:D6"/>
    <x:mergeCell ref="E6:F6"/>
    <x:mergeCell ref="G6:H6"/>
  </x:mergeCells>
  <x:conditionalFormatting sqref="D9:D13">
    <x:cfRule type="containsText" dxfId="0" priority="1" operator="containsText" text="Late"/>
  </x:conditionalFormatting>
  <x:conditionalFormatting sqref="K9:K13">
    <x:cfRule type="cellIs" dxfId="1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5" hidden="0" customWidth="1"/>
    <x:col min="3" max="3" width="20" hidden="0" customWidth="1"/>
    <x:col min="4" max="4" width="20" hidden="0" customWidth="1"/>
    <x:col min="5" max="5" width="28" hidden="0" customWidth="1"/>
    <x:col min="6" max="6" width="20" hidden="0" customWidth="1"/>
    <x:col min="7" max="7" width="55" hidden="0" customWidth="1"/>
    <x:col min="8" max="8" width="28" hidden="0" customWidth="1"/>
    <x:col min="9" max="9" width="20" hidden="0" customWidth="1"/>
  </x:cols>
  <x:sheetData>
    <x:row r="1" ht="34" customHeight="1">
      <x:c r="A1" s="43" t="str">
        <x:v>Source evidence register</x:v>
      </x:c>
      <x:c r="B1" s="43"/>
      <x:c r="C1" s="43"/>
      <x:c r="D1" s="43"/>
      <x:c r="E1" s="43"/>
      <x:c r="F1" s="43"/>
      <x:c r="G1" s="43"/>
      <x:c r="H1" s="43"/>
      <x:c r="I1" s="43"/>
    </x:row>
    <x:row r="2" ht="28" customHeight="1">
      <x:c r="A2" s="7" t="str">
        <x:v>Every important value points to a fictional source message or file. Excerpts are short, exact, and auditable.</x:v>
      </x:c>
      <x:c r="B2" s="7"/>
      <x:c r="C2" s="7"/>
      <x:c r="D2" s="7"/>
      <x:c r="E2" s="7"/>
      <x:c r="F2" s="7"/>
      <x:c r="G2" s="7"/>
      <x:c r="H2" s="7"/>
      <x:c r="I2" s="7"/>
    </x:row>
    <x:row r="3" ht="32" customHeight="1">
      <x:c r="A3" s="44" t="str">
        <x:v>SYNTHETIC FIXTURE — NOT CUSTOMER RESULTS. Every value below comes from Object Method's checked-in fictional test mailbox and human-authored golden set.</x:v>
      </x:c>
      <x:c r="B3" s="44"/>
      <x:c r="C3" s="44"/>
      <x:c r="D3" s="44"/>
      <x:c r="E3" s="44"/>
      <x:c r="F3" s="44"/>
      <x:c r="G3" s="44"/>
      <x:c r="H3" s="44"/>
      <x:c r="I3" s="44"/>
    </x:row>
    <x:row r="4">
      <x:c r="A4" s="45"/>
      <x:c r="B4" s="45"/>
      <x:c r="C4" s="45"/>
      <x:c r="D4" s="45"/>
      <x:c r="E4" s="45"/>
      <x:c r="F4" s="45"/>
      <x:c r="G4" s="45"/>
      <x:c r="H4" s="45"/>
      <x:c r="I4" s="45"/>
    </x:row>
    <x:row r="5" ht="31" customHeight="1">
      <x:c r="A5" s="48" t="str">
        <x:v>Source ID</x:v>
      </x:c>
      <x:c r="B5" s="48" t="str">
        <x:v>Vendor / case</x:v>
      </x:c>
      <x:c r="C5" s="48" t="str">
        <x:v>Field</x:v>
      </x:c>
      <x:c r="D5" s="48" t="str">
        <x:v>Parsed value</x:v>
      </x:c>
      <x:c r="E5" s="48" t="str">
        <x:v>File / message</x:v>
      </x:c>
      <x:c r="F5" s="48" t="str">
        <x:v>Locator</x:v>
      </x:c>
      <x:c r="G5" s="48" t="str">
        <x:v>Exact excerpt or metadata</x:v>
      </x:c>
      <x:c r="H5" s="48" t="str">
        <x:v>Verified against</x:v>
      </x:c>
      <x:c r="I5" s="48" t="str">
        <x:v>Review</x:v>
      </x:c>
    </x:row>
    <x:row r="6" ht="48" customHeight="1">
      <x:c r="A6" s="49" t="str">
        <x:v>SRC-001</x:v>
      </x:c>
      <x:c r="B6" s="49" t="str">
        <x:v>Meridian Environmental Inc.</x:v>
      </x:c>
      <x:c r="C6" s="49" t="str">
        <x:v>Reference</x:v>
      </x:c>
      <x:c r="D6" s="49" t="str">
        <x:v>RFP-2026-014</x:v>
      </x:c>
      <x:c r="E6" s="49" t="str">
        <x:v>fixture-msg-0001</x:v>
      </x:c>
      <x:c r="F6" s="49" t="str">
        <x:v>Email body</x:v>
      </x:c>
      <x:c r="G6" s="49" t="str">
        <x:v>Submitted by Meridian Environmental Inc. — please find our proposal for Northlake Transit Terminal Environmental Services, solicitation RFP-2026-014.</x:v>
      </x:c>
      <x:c r="H6" s="49" t="str">
        <x:v>mailbox.json + golden set</x:v>
      </x:c>
      <x:c r="I6" s="49" t="str">
        <x:v>Verified</x:v>
      </x:c>
    </x:row>
    <x:row r="7" ht="48" customHeight="1">
      <x:c r="A7" s="51" t="str">
        <x:v>SRC-002</x:v>
      </x:c>
      <x:c r="B7" s="51" t="str">
        <x:v>Meridian Environmental Inc.</x:v>
      </x:c>
      <x:c r="C7" s="51" t="str">
        <x:v>Deadline</x:v>
      </x:c>
      <x:c r="D7" s="51" t="str">
        <x:v>2026-08-28 15:00 EDT</x:v>
      </x:c>
      <x:c r="E7" s="51" t="str">
        <x:v>fixture-msg-0001</x:v>
      </x:c>
      <x:c r="F7" s="51" t="str">
        <x:v>Email body</x:v>
      </x:c>
      <x:c r="G7" s="51" t="str">
        <x:v>The submission deadline is August 28, 2026 at 3:00 PM EDT.</x:v>
      </x:c>
      <x:c r="H7" s="51" t="str">
        <x:v>mailbox.json + golden set</x:v>
      </x:c>
      <x:c r="I7" s="51" t="str">
        <x:v>Verified</x:v>
      </x:c>
    </x:row>
    <x:row r="8" ht="48" customHeight="1">
      <x:c r="A8" s="51" t="str">
        <x:v>SRC-003</x:v>
      </x:c>
      <x:c r="B8" s="51" t="str">
        <x:v>Meridian Environmental Inc.</x:v>
      </x:c>
      <x:c r="C8" s="51" t="str">
        <x:v>Base price</x:v>
      </x:c>
      <x:c r="D8" s="55" t="n">
        <x:v>130515</x:v>
      </x:c>
      <x:c r="E8" s="51" t="str">
        <x:v>Meridian-Pricing-Schedule.xlsx</x:v>
      </x:c>
      <x:c r="F8" s="51" t="str">
        <x:v>Pricing!C12</x:v>
      </x:c>
      <x:c r="G8" s="51" t="str">
        <x:v>Total proposed lump sum price: CAD 130,515</x:v>
      </x:c>
      <x:c r="H8" s="51" t="str">
        <x:v>generated fixture + golden set</x:v>
      </x:c>
      <x:c r="I8" s="51" t="str">
        <x:v>Verified</x:v>
      </x:c>
    </x:row>
    <x:row r="9" ht="48" customHeight="1">
      <x:c r="A9" s="51" t="str">
        <x:v>SRC-004</x:v>
      </x:c>
      <x:c r="B9" s="51" t="str">
        <x:v>Meridian Environmental Inc.</x:v>
      </x:c>
      <x:c r="C9" s="51" t="str">
        <x:v>Received</x:v>
      </x:c>
      <x:c r="D9" s="51" t="str">
        <x:v>UTC: 2026-08-27T14:12:00.000Z</x:v>
      </x:c>
      <x:c r="E9" s="51" t="str">
        <x:v>fixture-msg-0001</x:v>
      </x:c>
      <x:c r="F9" s="51" t="str">
        <x:v>receivedDateTime</x:v>
      </x:c>
      <x:c r="G9" s="51" t="str">
        <x:v>receivedDateTime: 2026-08-27T14:12:00.000Z</x:v>
      </x:c>
      <x:c r="H9" s="51" t="str">
        <x:v>mailbox.json + golden set</x:v>
      </x:c>
      <x:c r="I9" s="51" t="str">
        <x:v>Verified</x:v>
      </x:c>
    </x:row>
    <x:row r="10" ht="48" customHeight="1">
      <x:c r="A10" s="51" t="str">
        <x:v>SRC-005</x:v>
      </x:c>
      <x:c r="B10" s="51" t="str">
        <x:v>Harbourline Group</x:v>
      </x:c>
      <x:c r="C10" s="51" t="str">
        <x:v>Reference</x:v>
      </x:c>
      <x:c r="D10" s="51" t="str">
        <x:v>RFP-2026-014</x:v>
      </x:c>
      <x:c r="E10" s="51" t="str">
        <x:v>fixture-msg-0005</x:v>
      </x:c>
      <x:c r="F10" s="51" t="str">
        <x:v>Email body</x:v>
      </x:c>
      <x:c r="G10" s="51" t="str">
        <x:v>Please accept the attached submission from Harbourline Group for Northlake Transit Terminal Environmental Services, solicitation RFP-2026-014.</x:v>
      </x:c>
      <x:c r="H10" s="51" t="str">
        <x:v>mailbox.json + golden set</x:v>
      </x:c>
      <x:c r="I10" s="51" t="str">
        <x:v>Verified</x:v>
      </x:c>
    </x:row>
    <x:row r="11" ht="48" customHeight="1">
      <x:c r="A11" s="51" t="str">
        <x:v>SRC-006</x:v>
      </x:c>
      <x:c r="B11" s="51" t="str">
        <x:v>Harbourline Group</x:v>
      </x:c>
      <x:c r="C11" s="51" t="str">
        <x:v>Deadline</x:v>
      </x:c>
      <x:c r="D11" s="51" t="str">
        <x:v>2026-08-28 15:00 EDT</x:v>
      </x:c>
      <x:c r="E11" s="51" t="str">
        <x:v>fixture-msg-0005</x:v>
      </x:c>
      <x:c r="F11" s="51" t="str">
        <x:v>Email body</x:v>
      </x:c>
      <x:c r="G11" s="51" t="str">
        <x:v>The stated submission deadline is August 28, 2026 at 3:00 PM EDT.</x:v>
      </x:c>
      <x:c r="H11" s="51" t="str">
        <x:v>mailbox.json + golden set</x:v>
      </x:c>
      <x:c r="I11" s="51" t="str">
        <x:v>Verified</x:v>
      </x:c>
    </x:row>
    <x:row r="12" ht="48" customHeight="1">
      <x:c r="A12" s="51" t="str">
        <x:v>SRC-007</x:v>
      </x:c>
      <x:c r="B12" s="51" t="str">
        <x:v>Harbourline Group</x:v>
      </x:c>
      <x:c r="C12" s="51" t="str">
        <x:v>Base price</x:v>
      </x:c>
      <x:c r="D12" s="55" t="n">
        <x:v>142900</x:v>
      </x:c>
      <x:c r="E12" s="51" t="str">
        <x:v>Harbourline-Fee-Schedule.xlsx</x:v>
      </x:c>
      <x:c r="F12" s="51" t="str">
        <x:v>Pricing!C12</x:v>
      </x:c>
      <x:c r="G12" s="51" t="str">
        <x:v>Total proposed lump sum price: CAD 142,900</x:v>
      </x:c>
      <x:c r="H12" s="51" t="str">
        <x:v>generated fixture + golden set</x:v>
      </x:c>
      <x:c r="I12" s="51" t="str">
        <x:v>Verified</x:v>
      </x:c>
    </x:row>
    <x:row r="13" ht="48" customHeight="1">
      <x:c r="A13" s="51" t="str">
        <x:v>SRC-008</x:v>
      </x:c>
      <x:c r="B13" s="51" t="str">
        <x:v>Harbourline Group</x:v>
      </x:c>
      <x:c r="C13" s="51" t="str">
        <x:v>Received</x:v>
      </x:c>
      <x:c r="D13" s="51" t="str">
        <x:v>UTC: 2026-08-28T19:47:00.000Z</x:v>
      </x:c>
      <x:c r="E13" s="51" t="str">
        <x:v>fixture-msg-0005</x:v>
      </x:c>
      <x:c r="F13" s="51" t="str">
        <x:v>receivedDateTime</x:v>
      </x:c>
      <x:c r="G13" s="51" t="str">
        <x:v>receivedDateTime: 2026-08-28T19:47:00.000Z</x:v>
      </x:c>
      <x:c r="H13" s="51" t="str">
        <x:v>mailbox.json + golden set</x:v>
      </x:c>
      <x:c r="I13" s="51" t="str">
        <x:v>Verified</x:v>
      </x:c>
    </x:row>
    <x:row r="14" ht="48" customHeight="1">
      <x:c r="A14" s="51" t="str">
        <x:v>SRC-009</x:v>
      </x:c>
      <x:c r="B14" s="51" t="str">
        <x:v>Cedarline Consulting Ltd.</x:v>
      </x:c>
      <x:c r="C14" s="51" t="str">
        <x:v>Vendor</x:v>
      </x:c>
      <x:c r="D14" s="51" t="str">
        <x:v>Cedarline Consulting Ltd.</x:v>
      </x:c>
      <x:c r="E14" s="51" t="str">
        <x:v>fixture-msg-0003</x:v>
      </x:c>
      <x:c r="F14" s="51" t="str">
        <x:v>Forwarded email body</x:v>
      </x:c>
      <x:c r="G14" s="51" t="str">
        <x:v>On behalf of Cedarline Consulting Ltd., please find our submission for Northlake Transit Terminal Environmental Services.</x:v>
      </x:c>
      <x:c r="H14" s="51" t="str">
        <x:v>mailbox.json + golden set</x:v>
      </x:c>
      <x:c r="I14" s="51" t="str">
        <x:v>Verified</x:v>
      </x:c>
    </x:row>
    <x:row r="15" ht="48" customHeight="1">
      <x:c r="A15" s="51" t="str">
        <x:v>SRC-010</x:v>
      </x:c>
      <x:c r="B15" s="51" t="str">
        <x:v>Cedarline Consulting Ltd.</x:v>
      </x:c>
      <x:c r="C15" s="51" t="str">
        <x:v>Reference</x:v>
      </x:c>
      <x:c r="D15" s="51" t="str">
        <x:v>RFP-2026-014</x:v>
      </x:c>
      <x:c r="E15" s="51" t="str">
        <x:v>fixture-msg-0003</x:v>
      </x:c>
      <x:c r="F15" s="51" t="str">
        <x:v>Forwarded subject</x:v>
      </x:c>
      <x:c r="G15" s="51" t="str">
        <x:v>Subject: RFP-2026-014 submission</x:v>
      </x:c>
      <x:c r="H15" s="51" t="str">
        <x:v>mailbox.json + golden set</x:v>
      </x:c>
      <x:c r="I15" s="51" t="str">
        <x:v>Verified</x:v>
      </x:c>
    </x:row>
    <x:row r="16" ht="48" customHeight="1">
      <x:c r="A16" s="51" t="str">
        <x:v>SRC-011</x:v>
      </x:c>
      <x:c r="B16" s="51" t="str">
        <x:v>Unconfirmed sender (J. Smith)</x:v>
      </x:c>
      <x:c r="C16" s="51" t="str">
        <x:v>Reference / deadline</x:v>
      </x:c>
      <x:c r="D16" s="51" t="str">
        <x:v>Not found</x:v>
      </x:c>
      <x:c r="E16" s="51" t="str">
        <x:v>fixture-msg-0004</x:v>
      </x:c>
      <x:c r="F16" s="51" t="str">
        <x:v>Email and attachments</x:v>
      </x:c>
      <x:c r="G16" s="51" t="str">
        <x:v>No supported reference number or submission deadline was found.</x:v>
      </x:c>
      <x:c r="H16" s="51" t="str">
        <x:v>golden-set expected absence</x:v>
      </x:c>
      <x:c r="I16" s="51" t="str">
        <x:v>Verified absence</x:v>
      </x:c>
    </x:row>
    <x:row r="17" ht="48" customHeight="1">
      <x:c r="A17" s="53" t="str">
        <x:v>SRC-012</x:v>
      </x:c>
      <x:c r="B17" s="53" t="str">
        <x:v>Stonebridge Partners</x:v>
      </x:c>
      <x:c r="C17" s="53" t="str">
        <x:v>Reference</x:v>
      </x:c>
      <x:c r="D17" s="53" t="str">
        <x:v>RFP-2026-014</x:v>
      </x:c>
      <x:c r="E17" s="53" t="str">
        <x:v>fixture-msg-0006</x:v>
      </x:c>
      <x:c r="F17" s="53" t="str">
        <x:v>Email body</x:v>
      </x:c>
      <x:c r="G17" s="53" t="str">
        <x:v>Submitted by Stonebridge Partners for Northlake Transit Terminal Environmental Services (RFP-2026-014).</x:v>
      </x:c>
      <x:c r="H17" s="53" t="str">
        <x:v>mailbox.json + golden set</x:v>
      </x:c>
      <x:c r="I17" s="53" t="str">
        <x:v>Verified</x:v>
      </x:c>
    </x:row>
  </x:sheetData>
  <x:mergeCells>
    <x:mergeCell ref="A1:I1"/>
    <x:mergeCell ref="A2:I2"/>
    <x:mergeCell ref="A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6" hidden="0" customWidth="1"/>
    <x:col min="3" max="3" width="19" hidden="0" customWidth="1"/>
    <x:col min="4" max="4" width="19" hidden="0" customWidth="1"/>
    <x:col min="5" max="5" width="32" hidden="0" customWidth="1"/>
    <x:col min="6" max="6" width="32" hidden="0" customWidth="1"/>
    <x:col min="7" max="7" width="19" hidden="0" customWidth="1"/>
    <x:col min="8" max="8" width="19" hidden="0" customWidth="1"/>
    <x:col min="9" max="9" width="30" hidden="0" customWidth="1"/>
    <x:col min="10" max="10" width="19" hidden="0" customWidth="1"/>
  </x:cols>
  <x:sheetData>
    <x:row r="1" ht="34" customHeight="1">
      <x:c r="A1" s="43" t="str">
        <x:v>Exception register</x:v>
      </x:c>
      <x:c r="B1" s="43"/>
      <x:c r="C1" s="43"/>
      <x:c r="D1" s="43"/>
      <x:c r="E1" s="43"/>
      <x:c r="F1" s="43"/>
      <x:c r="G1" s="43"/>
      <x:c r="H1" s="43"/>
      <x:c r="I1" s="43"/>
      <x:c r="J1" s="43"/>
    </x:row>
    <x:row r="2" ht="28" customHeight="1">
      <x:c r="A2" s="7" t="str">
        <x:v>Missing, duplicate, late, unsupported, link-only, and unreadable conditions stay visible until resolved or acknowledged.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 ht="32" customHeight="1">
      <x:c r="A3" s="44" t="str">
        <x:v>SYNTHETIC FIXTURE — NOT CUSTOMER RESULTS. Every value below comes from Object Method's checked-in fictional test mailbox and human-authored golden set.</x:v>
      </x:c>
      <x:c r="B3" s="44"/>
      <x:c r="C3" s="44"/>
      <x:c r="D3" s="44"/>
      <x:c r="E3" s="44"/>
      <x:c r="F3" s="44"/>
      <x:c r="G3" s="44"/>
      <x:c r="H3" s="44"/>
      <x:c r="I3" s="44"/>
      <x:c r="J3" s="44"/>
    </x:row>
    <x:row r="4">
      <x:c r="A4" s="45"/>
      <x:c r="B4" s="45"/>
      <x:c r="C4" s="45"/>
      <x:c r="D4" s="45"/>
      <x:c r="E4" s="45"/>
      <x:c r="F4" s="45"/>
      <x:c r="G4" s="45"/>
      <x:c r="H4" s="45"/>
      <x:c r="I4" s="45"/>
      <x:c r="J4" s="45"/>
    </x:row>
    <x:row r="5" ht="31" customHeight="1">
      <x:c r="A5" s="48" t="str">
        <x:v>Exception ID</x:v>
      </x:c>
      <x:c r="B5" s="48" t="str">
        <x:v>Vendor / case</x:v>
      </x:c>
      <x:c r="C5" s="48" t="str">
        <x:v>Type</x:v>
      </x:c>
      <x:c r="D5" s="48" t="str">
        <x:v>Severity</x:v>
      </x:c>
      <x:c r="E5" s="48" t="str">
        <x:v>File / source</x:v>
      </x:c>
      <x:c r="F5" s="48" t="str">
        <x:v>Description</x:v>
      </x:c>
      <x:c r="G5" s="48" t="str">
        <x:v>Owner</x:v>
      </x:c>
      <x:c r="H5" s="48" t="str">
        <x:v>Status</x:v>
      </x:c>
      <x:c r="I5" s="48" t="str">
        <x:v>Resolution / acknowledgement</x:v>
      </x:c>
      <x:c r="J5" s="48" t="str">
        <x:v>Due</x:v>
      </x:c>
    </x:row>
    <x:row r="6" ht="45" customHeight="1">
      <x:c r="A6" s="49" t="str">
        <x:v>EXC-001</x:v>
      </x:c>
      <x:c r="B6" s="49" t="str">
        <x:v>Meridian Environmental Inc.</x:v>
      </x:c>
      <x:c r="C6" s="49" t="str">
        <x:v>Duplicate</x:v>
      </x:c>
      <x:c r="D6" s="49" t="str">
        <x:v>Low</x:v>
      </x:c>
      <x:c r="E6" s="49" t="str">
        <x:v>Meridian-Technical-Proposal (1).pdf</x:v>
      </x:c>
      <x:c r="F6" s="49" t="str">
        <x:v>Byte-identical duplicate of the original technical proposal.</x:v>
      </x:c>
      <x:c r="G6" s="49" t="str">
        <x:v>Object Method</x:v>
      </x:c>
      <x:c r="H6" s="49" t="str">
        <x:v>Open</x:v>
      </x:c>
      <x:c r="I6" s="49" t="str"/>
      <x:c r="J6" s="49"/>
    </x:row>
    <x:row r="7" ht="45" customHeight="1">
      <x:c r="A7" s="51" t="str">
        <x:v>EXC-002</x:v>
      </x:c>
      <x:c r="B7" s="51" t="str">
        <x:v>Meridian Environmental Inc.</x:v>
      </x:c>
      <x:c r="C7" s="51" t="str">
        <x:v>Revision</x:v>
      </x:c>
      <x:c r="D7" s="51" t="str">
        <x:v>Medium</x:v>
      </x:c>
      <x:c r="E7" s="51" t="str">
        <x:v>Meridian-Pricing-Schedule-Rev2.xlsx</x:v>
      </x:c>
      <x:c r="F7" s="51" t="str">
        <x:v>Later pricing revision supersedes the original schedule; buyer confirms which is operative.</x:v>
      </x:c>
      <x:c r="G7" s="51" t="str">
        <x:v>Buyer reviewer</x:v>
      </x:c>
      <x:c r="H7" s="51" t="str">
        <x:v>Awaiting buyer</x:v>
      </x:c>
      <x:c r="I7" s="51" t="str"/>
      <x:c r="J7" s="51"/>
    </x:row>
    <x:row r="8" ht="45" customHeight="1">
      <x:c r="A8" s="51" t="str">
        <x:v>EXC-003</x:v>
      </x:c>
      <x:c r="B8" s="51" t="str">
        <x:v>Cedarline Consulting Ltd.</x:v>
      </x:c>
      <x:c r="C8" s="51" t="str">
        <x:v>Missing evidence</x:v>
      </x:c>
      <x:c r="D8" s="51" t="str">
        <x:v>High</x:v>
      </x:c>
      <x:c r="E8" s="51" t="str">
        <x:v>Forwarded package</x:v>
      </x:c>
      <x:c r="F8" s="51" t="str">
        <x:v>Pricing was not found in the frozen package.</x:v>
      </x:c>
      <x:c r="G8" s="51" t="str">
        <x:v>Buyer reviewer</x:v>
      </x:c>
      <x:c r="H8" s="51" t="str">
        <x:v>Open</x:v>
      </x:c>
      <x:c r="I8" s="51" t="str"/>
      <x:c r="J8" s="51"/>
    </x:row>
    <x:row r="9" ht="45" customHeight="1">
      <x:c r="A9" s="51" t="str">
        <x:v>EXC-004</x:v>
      </x:c>
      <x:c r="B9" s="51" t="str">
        <x:v>Unconfirmed sender (J. Smith)</x:v>
      </x:c>
      <x:c r="C9" s="51" t="str">
        <x:v>Ambiguous identity</x:v>
      </x:c>
      <x:c r="D9" s="51" t="str">
        <x:v>High</x:v>
      </x:c>
      <x:c r="E9" s="51" t="str">
        <x:v>fixture-msg-0004</x:v>
      </x:c>
      <x:c r="F9" s="51" t="str">
        <x:v>Vendor, project, reference, deadline, and receipt status require administrator confirmation.</x:v>
      </x:c>
      <x:c r="G9" s="51" t="str">
        <x:v>Administrator</x:v>
      </x:c>
      <x:c r="H9" s="51" t="str">
        <x:v>Open</x:v>
      </x:c>
      <x:c r="I9" s="51" t="str"/>
      <x:c r="J9" s="51"/>
    </x:row>
    <x:row r="10" ht="45" customHeight="1">
      <x:c r="A10" s="51" t="str">
        <x:v>EXC-005</x:v>
      </x:c>
      <x:c r="B10" s="51" t="str">
        <x:v>Harbourline Group</x:v>
      </x:c>
      <x:c r="C10" s="51" t="str">
        <x:v>Late receipt</x:v>
      </x:c>
      <x:c r="D10" s="51" t="str">
        <x:v>High</x:v>
      </x:c>
      <x:c r="E10" s="51" t="str">
        <x:v>fixture-msg-0005</x:v>
      </x:c>
      <x:c r="F10" s="51" t="str">
        <x:v>Received 47 minutes after the stated deadline; the workbook does not make the acceptance decision.</x:v>
      </x:c>
      <x:c r="G10" s="51" t="str">
        <x:v>Buyer reviewer</x:v>
      </x:c>
      <x:c r="H10" s="51" t="str">
        <x:v>Awaiting buyer</x:v>
      </x:c>
      <x:c r="I10" s="51" t="str"/>
      <x:c r="J10" s="51"/>
    </x:row>
    <x:row r="11" ht="45" customHeight="1">
      <x:c r="A11" s="51" t="str">
        <x:v>EXC-006</x:v>
      </x:c>
      <x:c r="B11" s="51" t="str">
        <x:v>Stonebridge Partners</x:v>
      </x:c>
      <x:c r="C11" s="51" t="str">
        <x:v>Missing file</x:v>
      </x:c>
      <x:c r="D11" s="51" t="str">
        <x:v>High</x:v>
      </x:c>
      <x:c r="E11" s="51" t="str">
        <x:v>Stonebridge-Proposal.pdf</x:v>
      </x:c>
      <x:c r="F11" s="51" t="str">
        <x:v>The mailbox reported the main proposal but its bytes could not be retrieved.</x:v>
      </x:c>
      <x:c r="G11" s="51" t="str">
        <x:v>Administrator</x:v>
      </x:c>
      <x:c r="H11" s="51" t="str">
        <x:v>Open</x:v>
      </x:c>
      <x:c r="I11" s="51" t="str"/>
      <x:c r="J11" s="51"/>
    </x:row>
    <x:row r="12" ht="45" customHeight="1">
      <x:c r="A12" s="51" t="str">
        <x:v>EXC-007</x:v>
      </x:c>
      <x:c r="B12" s="51" t="str">
        <x:v>Stonebridge Partners</x:v>
      </x:c>
      <x:c r="C12" s="51" t="str">
        <x:v>Reference-only</x:v>
      </x:c>
      <x:c r="D12" s="51" t="str">
        <x:v>Medium</x:v>
      </x:c>
      <x:c r="E12" s="51" t="str">
        <x:v>Stonebridge Appendices (shared link)</x:v>
      </x:c>
      <x:c r="F12" s="51" t="str">
        <x:v>The attachment is a shared link; no source bytes were downloaded.</x:v>
      </x:c>
      <x:c r="G12" s="51" t="str">
        <x:v>Buyer reviewer</x:v>
      </x:c>
      <x:c r="H12" s="51" t="str">
        <x:v>Open</x:v>
      </x:c>
      <x:c r="I12" s="51" t="str"/>
      <x:c r="J12" s="51"/>
    </x:row>
    <x:row r="13" ht="45" customHeight="1">
      <x:c r="A13" s="51" t="str">
        <x:v>EXC-008</x:v>
      </x:c>
      <x:c r="B13" s="51" t="str">
        <x:v>Stonebridge Partners</x:v>
      </x:c>
      <x:c r="C13" s="51" t="str">
        <x:v>Unsupported</x:v>
      </x:c>
      <x:c r="D13" s="51" t="str">
        <x:v>Medium</x:v>
      </x:c>
      <x:c r="E13" s="51" t="str">
        <x:v>site-model.dwg</x:v>
      </x:c>
      <x:c r="F13" s="51" t="str">
        <x:v>DWG is outside the supported parser set and was routed for human handling.</x:v>
      </x:c>
      <x:c r="G13" s="51" t="str">
        <x:v>Administrator</x:v>
      </x:c>
      <x:c r="H13" s="51" t="str">
        <x:v>Open</x:v>
      </x:c>
      <x:c r="I13" s="51" t="str"/>
      <x:c r="J13" s="51"/>
    </x:row>
    <x:row r="14" ht="45" customHeight="1">
      <x:c r="A14" s="51" t="str">
        <x:v>EXC-009</x:v>
      </x:c>
      <x:c r="B14" s="51" t="str">
        <x:v>Stonebridge Partners</x:v>
      </x:c>
      <x:c r="C14" s="51" t="str">
        <x:v>Missing evidence</x:v>
      </x:c>
      <x:c r="D14" s="51" t="str">
        <x:v>High</x:v>
      </x:c>
      <x:c r="E14" s="51" t="str">
        <x:v>Stonebridge package</x:v>
      </x:c>
      <x:c r="F14" s="51" t="str">
        <x:v>Proposed price was not found in readable source material.</x:v>
      </x:c>
      <x:c r="G14" s="51" t="str">
        <x:v>Buyer reviewer</x:v>
      </x:c>
      <x:c r="H14" s="51" t="str">
        <x:v>Open</x:v>
      </x:c>
      <x:c r="I14" s="51" t="str"/>
      <x:c r="J14" s="51"/>
    </x:row>
    <x:row r="15" ht="45" customHeight="1">
      <x:c r="A15" s="53" t="str">
        <x:v>EXC-010</x:v>
      </x:c>
      <x:c r="B15" s="53" t="str">
        <x:v>Unconfirmed sender (J. Smith)</x:v>
      </x:c>
      <x:c r="C15" s="53" t="str">
        <x:v>Missing evidence</x:v>
      </x:c>
      <x:c r="D15" s="53" t="str">
        <x:v>Medium</x:v>
      </x:c>
      <x:c r="E15" s="53" t="str">
        <x:v>proposal.docx</x:v>
      </x:c>
      <x:c r="F15" s="53" t="str">
        <x:v>Insurance evidence was not found in the frozen package.</x:v>
      </x:c>
      <x:c r="G15" s="53" t="str">
        <x:v>Buyer reviewer</x:v>
      </x:c>
      <x:c r="H15" s="53" t="str">
        <x:v>Open</x:v>
      </x:c>
      <x:c r="I15" s="53" t="str"/>
      <x:c r="J15" s="53"/>
    </x:row>
  </x:sheetData>
  <x:mergeCells>
    <x:mergeCell ref="A1:J1"/>
    <x:mergeCell ref="A2:J2"/>
    <x:mergeCell ref="A3:J3"/>
  </x:mergeCells>
  <x:conditionalFormatting sqref="D6:D15">
    <x:cfRule type="containsText" dxfId="2" priority="1" operator="containsText" text="High"/>
    <x:cfRule type="containsText" dxfId="3" priority="2" operator="containsText" text="Medium"/>
  </x:conditionalFormatting>
  <x:dataValidations count="1">
    <x:dataValidation type="list" sqref="H6:H15">
      <x:formula1>"Open,Awaiting buyer,Resolved,Accepted risk"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48" hidden="0" customWidth="1"/>
  </x:cols>
  <x:sheetData>
    <x:row r="1" ht="34" customHeight="1">
      <x:c r="A1" s="43" t="str">
        <x:v>Fixture acceptance checks</x:v>
      </x:c>
      <x:c r="B1" s="43"/>
      <x:c r="C1" s="43"/>
      <x:c r="D1" s="43"/>
      <x:c r="E1" s="43"/>
      <x:c r="F1" s="43"/>
      <x:c r="G1" s="43"/>
      <x:c r="H1" s="43"/>
    </x:row>
    <x:row r="2" ht="28" customHeight="1">
      <x:c r="A2" s="7" t="str">
        <x:v>Measured results from the checked-in synthetic fixture evaluation. These are software test results, not promised customer outcomes.</x:v>
      </x:c>
      <x:c r="B2" s="7"/>
      <x:c r="C2" s="7"/>
      <x:c r="D2" s="7"/>
      <x:c r="E2" s="7"/>
      <x:c r="F2" s="7"/>
      <x:c r="G2" s="7"/>
      <x:c r="H2" s="7"/>
    </x:row>
    <x:row r="3" ht="32" customHeight="1">
      <x:c r="A3" s="44" t="str">
        <x:v>SYNTHETIC FIXTURE — NOT CUSTOMER RESULTS. Every value below comes from Object Method's checked-in fictional test mailbox and human-authored golden set.</x:v>
      </x:c>
      <x:c r="B3" s="44"/>
      <x:c r="C3" s="44"/>
      <x:c r="D3" s="44"/>
      <x:c r="E3" s="44"/>
      <x:c r="F3" s="44"/>
      <x:c r="G3" s="44"/>
      <x:c r="H3" s="44"/>
    </x:row>
    <x:row r="4">
      <x:c r="A4" s="45"/>
      <x:c r="B4" s="45"/>
      <x:c r="C4" s="45"/>
      <x:c r="D4" s="45"/>
      <x:c r="E4" s="45"/>
      <x:c r="F4" s="45"/>
      <x:c r="G4" s="45"/>
      <x:c r="H4" s="45"/>
    </x:row>
    <x:row r="5" ht="31" customHeight="1">
      <x:c r="A5" s="48" t="str">
        <x:v>Metric</x:v>
      </x:c>
      <x:c r="B5" s="48" t="str">
        <x:v>Result</x:v>
      </x:c>
      <x:c r="C5" s="48" t="str">
        <x:v>Target</x:v>
      </x:c>
      <x:c r="D5" s="48" t="str">
        <x:v>Rule</x:v>
      </x:c>
      <x:c r="E5" s="48" t="str">
        <x:v>Status</x:v>
      </x:c>
      <x:c r="F5" s="48" t="str">
        <x:v>Numerator</x:v>
      </x:c>
      <x:c r="G5" s="48" t="str">
        <x:v>Denominator</x:v>
      </x:c>
      <x:c r="H5" s="48" t="str">
        <x:v>Evidence</x:v>
      </x:c>
    </x:row>
    <x:row r="6" ht="34" customHeight="1">
      <x:c r="A6" s="49" t="str">
        <x:v>Email capture</x:v>
      </x:c>
      <x:c r="B6" s="56" t="n">
        <x:v>1</x:v>
      </x:c>
      <x:c r="C6" s="56" t="n">
        <x:v>1</x:v>
      </x:c>
      <x:c r="D6" s="49" t="str">
        <x:v>minimum</x:v>
      </x:c>
      <x:c r="E6" s="49" t="str">
        <x:f>IF(D6="maximum",IF(B6&lt;=C6,"PASS","FAIL"),IF(B6&gt;=C6,"PASS","FAIL"))</x:f>
        <x:v>PASS</x:v>
      </x:c>
      <x:c r="F6" s="50" t="n">
        <x:v>6</x:v>
      </x:c>
      <x:c r="G6" s="50" t="n">
        <x:v>6</x:v>
      </x:c>
      <x:c r="H6" s="49" t="str">
        <x:v>6/6 fixture messages</x:v>
      </x:c>
    </x:row>
    <x:row r="7" ht="34" customHeight="1">
      <x:c r="A7" s="51" t="str">
        <x:v>Attachment capture</x:v>
      </x:c>
      <x:c r="B7" s="57" t="n">
        <x:v>1</x:v>
      </x:c>
      <x:c r="C7" s="57" t="n">
        <x:v>1</x:v>
      </x:c>
      <x:c r="D7" s="51" t="str">
        <x:v>minimum</x:v>
      </x:c>
      <x:c r="E7" s="51" t="str">
        <x:f>IF(D7="maximum",IF(B7&lt;=C7,"PASS","FAIL"),IF(B7&gt;=C7,"PASS","FAIL"))</x:f>
        <x:v>PASS</x:v>
      </x:c>
      <x:c r="F7" s="52" t="n">
        <x:v>16</x:v>
      </x:c>
      <x:c r="G7" s="52" t="n">
        <x:v>16</x:v>
      </x:c>
      <x:c r="H7" s="51" t="str">
        <x:v>16/16 reported attachments accounted for</x:v>
      </x:c>
    </x:row>
    <x:row r="8" ht="34" customHeight="1">
      <x:c r="A8" s="51" t="str">
        <x:v>Case grouping</x:v>
      </x:c>
      <x:c r="B8" s="57" t="n">
        <x:v>1</x:v>
      </x:c>
      <x:c r="C8" s="57" t="n">
        <x:v>1</x:v>
      </x:c>
      <x:c r="D8" s="51" t="str">
        <x:v>minimum</x:v>
      </x:c>
      <x:c r="E8" s="51" t="str">
        <x:f>IF(D8="maximum",IF(B8&lt;=C8,"PASS","FAIL"),IF(B8&gt;=C8,"PASS","FAIL"))</x:f>
        <x:v>PASS</x:v>
      </x:c>
      <x:c r="F8" s="52" t="n">
        <x:v>5</x:v>
      </x:c>
      <x:c r="G8" s="52" t="n">
        <x:v>5</x:v>
      </x:c>
      <x:c r="H8" s="51" t="str">
        <x:v>5/5 synthetic cases</x:v>
      </x:c>
    </x:row>
    <x:row r="9" ht="34" customHeight="1">
      <x:c r="A9" s="51" t="str">
        <x:v>Duplicate and revision detection</x:v>
      </x:c>
      <x:c r="B9" s="57" t="n">
        <x:v>1</x:v>
      </x:c>
      <x:c r="C9" s="57" t="n">
        <x:v>1</x:v>
      </x:c>
      <x:c r="D9" s="51" t="str">
        <x:v>minimum</x:v>
      </x:c>
      <x:c r="E9" s="51" t="str">
        <x:f>IF(D9="maximum",IF(B9&lt;=C9,"PASS","FAIL"),IF(B9&gt;=C9,"PASS","FAIL"))</x:f>
        <x:v>PASS</x:v>
      </x:c>
      <x:c r="F9" s="52" t="n">
        <x:v>2</x:v>
      </x:c>
      <x:c r="G9" s="52" t="n">
        <x:v>2</x:v>
      </x:c>
      <x:c r="H9" s="51" t="str">
        <x:v>2/2 known cases</x:v>
      </x:c>
    </x:row>
    <x:row r="10" ht="34" customHeight="1">
      <x:c r="A10" s="51" t="str">
        <x:v>Document classification</x:v>
      </x:c>
      <x:c r="B10" s="57" t="n">
        <x:v>1</x:v>
      </x:c>
      <x:c r="C10" s="57" t="n">
        <x:v>0.85</x:v>
      </x:c>
      <x:c r="D10" s="51" t="str">
        <x:v>minimum</x:v>
      </x:c>
      <x:c r="E10" s="51" t="str">
        <x:f>IF(D10="maximum",IF(B10&lt;=C10,"PASS","FAIL"),IF(B10&gt;=C10,"PASS","FAIL"))</x:f>
        <x:v>PASS</x:v>
      </x:c>
      <x:c r="F10" s="52" t="n">
        <x:v>13</x:v>
      </x:c>
      <x:c r="G10" s="52" t="n">
        <x:v>13</x:v>
      </x:c>
      <x:c r="H10" s="51" t="str">
        <x:v>13/13 expected classifications</x:v>
      </x:c>
    </x:row>
    <x:row r="11" ht="34" customHeight="1">
      <x:c r="A11" s="51" t="str">
        <x:v>Key-field extraction</x:v>
      </x:c>
      <x:c r="B11" s="57" t="n">
        <x:v>1</x:v>
      </x:c>
      <x:c r="C11" s="57" t="n">
        <x:v>0.9</x:v>
      </x:c>
      <x:c r="D11" s="51" t="str">
        <x:v>minimum</x:v>
      </x:c>
      <x:c r="E11" s="51" t="str">
        <x:f>IF(D11="maximum",IF(B11&lt;=C11,"PASS","FAIL"),IF(B11&gt;=C11,"PASS","FAIL"))</x:f>
        <x:v>PASS</x:v>
      </x:c>
      <x:c r="F11" s="52" t="n">
        <x:v>15</x:v>
      </x:c>
      <x:c r="G11" s="52" t="n">
        <x:v>15</x:v>
      </x:c>
      <x:c r="H11" s="51" t="str">
        <x:v>15/15 expected values or honest not-found results</x:v>
      </x:c>
    </x:row>
    <x:row r="12" ht="34" customHeight="1">
      <x:c r="A12" s="51" t="str">
        <x:v>Citation validity</x:v>
      </x:c>
      <x:c r="B12" s="57" t="n">
        <x:v>1</x:v>
      </x:c>
      <x:c r="C12" s="57" t="n">
        <x:v>1</x:v>
      </x:c>
      <x:c r="D12" s="51" t="str">
        <x:v>minimum</x:v>
      </x:c>
      <x:c r="E12" s="51" t="str">
        <x:f>IF(D12="maximum",IF(B12&lt;=C12,"PASS","FAIL"),IF(B12&gt;=C12,"PASS","FAIL"))</x:f>
        <x:v>PASS</x:v>
      </x:c>
      <x:c r="F12" s="52" t="n">
        <x:v>99</x:v>
      </x:c>
      <x:c r="G12" s="52" t="n">
        <x:v>99</x:v>
      </x:c>
      <x:c r="H12" s="51" t="str">
        <x:v>99/99 stored excerpts re-verified</x:v>
      </x:c>
    </x:row>
    <x:row r="13" ht="34" customHeight="1">
      <x:c r="A13" s="51" t="str">
        <x:v>Missing-content detection</x:v>
      </x:c>
      <x:c r="B13" s="57" t="n">
        <x:v>1</x:v>
      </x:c>
      <x:c r="C13" s="57" t="n">
        <x:v>1</x:v>
      </x:c>
      <x:c r="D13" s="51" t="str">
        <x:v>minimum</x:v>
      </x:c>
      <x:c r="E13" s="51" t="str">
        <x:f>IF(D13="maximum",IF(B13&lt;=C13,"PASS","FAIL"),IF(B13&gt;=C13,"PASS","FAIL"))</x:f>
        <x:v>PASS</x:v>
      </x:c>
      <x:c r="F13" s="52" t="n">
        <x:v>4</x:v>
      </x:c>
      <x:c r="G13" s="52" t="n">
        <x:v>4</x:v>
      </x:c>
      <x:c r="H13" s="51" t="str">
        <x:v>4/4 known gaps surfaced</x:v>
      </x:c>
    </x:row>
    <x:row r="14" ht="34" customHeight="1">
      <x:c r="A14" s="51" t="str">
        <x:v>Human escalation</x:v>
      </x:c>
      <x:c r="B14" s="57" t="n">
        <x:v>1</x:v>
      </x:c>
      <x:c r="C14" s="57" t="n">
        <x:v>1</x:v>
      </x:c>
      <x:c r="D14" s="51" t="str">
        <x:v>minimum</x:v>
      </x:c>
      <x:c r="E14" s="51" t="str">
        <x:f>IF(D14="maximum",IF(B14&lt;=C14,"PASS","FAIL"),IF(B14&gt;=C14,"PASS","FAIL"))</x:f>
        <x:v>PASS</x:v>
      </x:c>
      <x:c r="F14" s="52" t="n">
        <x:v>4</x:v>
      </x:c>
      <x:c r="G14" s="52" t="n">
        <x:v>4</x:v>
      </x:c>
      <x:c r="H14" s="51" t="str">
        <x:v>4/4 routed conditions</x:v>
      </x:c>
    </x:row>
    <x:row r="15" ht="34" customHeight="1">
      <x:c r="A15" s="53" t="str">
        <x:v>Unauthorized mailbox actions</x:v>
      </x:c>
      <x:c r="B15" s="58" t="n">
        <x:v>0</x:v>
      </x:c>
      <x:c r="C15" s="58" t="n">
        <x:v>0</x:v>
      </x:c>
      <x:c r="D15" s="53" t="str">
        <x:v>maximum</x:v>
      </x:c>
      <x:c r="E15" s="53" t="str">
        <x:f>IF(D15="maximum",IF(B15&lt;=C15,"PASS","FAIL"),IF(B15&gt;=C15,"PASS","FAIL"))</x:f>
        <x:v>PASS</x:v>
      </x:c>
      <x:c r="F15" s="54" t="n">
        <x:v>0</x:v>
      </x:c>
      <x:c r="G15" s="54" t="n">
        <x:v>0</x:v>
      </x:c>
      <x:c r="H15" s="53" t="str">
        <x:v>Zero send, move, delete, or modify actions</x:v>
      </x:c>
    </x:row>
    <x:row r="16">
      <x:c r="A16" s="45"/>
      <x:c r="B16" s="45"/>
      <x:c r="C16" s="45"/>
      <x:c r="D16" s="45"/>
      <x:c r="E16" s="45"/>
      <x:c r="F16" s="45"/>
      <x:c r="G16" s="45"/>
      <x:c r="H16" s="45"/>
    </x:row>
    <x:row r="17" ht="30" customHeight="1">
      <x:c r="A17" s="59" t="str">
        <x:v>Overall fixture evaluation</x:v>
      </x:c>
      <x:c r="B17" s="59"/>
      <x:c r="C17" s="59"/>
      <x:c r="D17" s="59"/>
      <x:c r="E17" s="59" t="str">
        <x:f>IF(COUNTIF(E6:E15,"FAIL")=0,"PASS — synthetic fixture only","FAIL — investigate before release")</x:f>
        <x:v>PASS — synthetic fixture only</x:v>
      </x:c>
      <x:c r="F17" s="59"/>
      <x:c r="G17" s="59"/>
      <x:c r="H17" s="59"/>
    </x:row>
  </x:sheetData>
  <x:mergeCells>
    <x:mergeCell ref="A1:H1"/>
    <x:mergeCell ref="A2:H2"/>
    <x:mergeCell ref="A3:H3"/>
    <x:mergeCell ref="A17:D17"/>
    <x:mergeCell ref="E17:H17"/>
  </x:mergeCells>
  <x:conditionalFormatting sqref="E6:E15">
    <x:cfRule type="containsText" dxfId="4" priority="1" operator="containsText" text="PASS"/>
    <x:cfRule type="containsText" dxfId="5" priority="2" operator="containsText" text="FAIL"/>
  </x:conditionalFormatting>
  <x:pageMargins left="0.7" right="0.7" top="0.75" bottom="0.75" header="0.3" footer="0.3"/>
</x:worksheet>
</file>